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7" i="1"/>
  <c r="G46"/>
  <c r="G45"/>
  <c r="G44"/>
  <c r="G43"/>
  <c r="G42"/>
  <c r="G41"/>
  <c r="D40"/>
  <c r="G40" s="1"/>
  <c r="G39"/>
  <c r="G38"/>
  <c r="G37"/>
  <c r="G36"/>
  <c r="G35"/>
  <c r="G34"/>
  <c r="G33"/>
  <c r="G32"/>
  <c r="G31"/>
  <c r="G30"/>
  <c r="G29"/>
  <c r="G28"/>
  <c r="G24"/>
  <c r="E23"/>
  <c r="D23"/>
  <c r="G23" s="1"/>
  <c r="G20"/>
  <c r="G19"/>
  <c r="G18"/>
  <c r="G17"/>
  <c r="F16"/>
  <c r="E16"/>
  <c r="D16"/>
  <c r="G16" s="1"/>
  <c r="G13"/>
  <c r="G12"/>
  <c r="D10"/>
  <c r="G10" s="1"/>
  <c r="G8"/>
  <c r="F7"/>
  <c r="F48" s="1"/>
  <c r="E7"/>
  <c r="E48" s="1"/>
  <c r="D7"/>
  <c r="D48" s="1"/>
  <c r="G48" l="1"/>
  <c r="G7"/>
</calcChain>
</file>

<file path=xl/sharedStrings.xml><?xml version="1.0" encoding="utf-8"?>
<sst xmlns="http://schemas.openxmlformats.org/spreadsheetml/2006/main" count="94" uniqueCount="93">
  <si>
    <t xml:space="preserve">Б Ю Д Ж Е Т </t>
  </si>
  <si>
    <t>На ДГ"Еделвайс" с.Катунци за 2024 г.</t>
  </si>
  <si>
    <t>СОП</t>
  </si>
  <si>
    <t>ПОКАЗАТЕЛИ</t>
  </si>
  <si>
    <t>§§</t>
  </si>
  <si>
    <t>Държ.</t>
  </si>
  <si>
    <t>преходен</t>
  </si>
  <si>
    <t>дейности</t>
  </si>
  <si>
    <t xml:space="preserve">остатък </t>
  </si>
  <si>
    <t>Заплати и възнагр. за персонала, нает по тру. и сл. правоотношения</t>
  </si>
  <si>
    <t>01-00</t>
  </si>
  <si>
    <t xml:space="preserve"> - заплати и възнагр. на перс. нает по труд. правоотн.</t>
  </si>
  <si>
    <t>01-01</t>
  </si>
  <si>
    <t xml:space="preserve"> - заплати и възн. на перс. нает по служ. правоотн.</t>
  </si>
  <si>
    <t>01-02</t>
  </si>
  <si>
    <t>Други възнаграждения и плащания за персонала</t>
  </si>
  <si>
    <t>02-00</t>
  </si>
  <si>
    <t xml:space="preserve"> - за нещатен перс. нает по трудови правоотн. </t>
  </si>
  <si>
    <t>02-01</t>
  </si>
  <si>
    <t xml:space="preserve"> - за персонала по извънтрудови правоотношения</t>
  </si>
  <si>
    <t>02-02</t>
  </si>
  <si>
    <t xml:space="preserve"> - изпл. суми от СБКО, за облекло и други на перс., с характер на възнагр.</t>
  </si>
  <si>
    <t>02-05</t>
  </si>
  <si>
    <t xml:space="preserve"> - обезщ.за персонала, с характер на възнаграждение</t>
  </si>
  <si>
    <t>02-08</t>
  </si>
  <si>
    <t xml:space="preserve"> - другиплащания и възнаграждения</t>
  </si>
  <si>
    <t>02-09</t>
  </si>
  <si>
    <t>Задължителни осигурителни вноски от работодатели</t>
  </si>
  <si>
    <t>05-00</t>
  </si>
  <si>
    <t xml:space="preserve"> - осигурителни вноски от работодателя за ДОО</t>
  </si>
  <si>
    <t>05-51</t>
  </si>
  <si>
    <t xml:space="preserve"> - осигурителни вноски от работодателя за  (УчПФ)</t>
  </si>
  <si>
    <t>05-52</t>
  </si>
  <si>
    <t xml:space="preserve"> - здравно-осигурителни вноски от работодателя</t>
  </si>
  <si>
    <t>05-60</t>
  </si>
  <si>
    <t xml:space="preserve"> - вноски за доп. задълж. осиг. от работодателя</t>
  </si>
  <si>
    <t>05-80</t>
  </si>
  <si>
    <t xml:space="preserve"> - задъл. вноски за чужд. пенс. фонд. и  схеми за сметка на осигурителя</t>
  </si>
  <si>
    <t>05-90</t>
  </si>
  <si>
    <t>Вноски за доброволно осигуряване</t>
  </si>
  <si>
    <t>08-00</t>
  </si>
  <si>
    <t>Издръжка</t>
  </si>
  <si>
    <t>10-00</t>
  </si>
  <si>
    <t xml:space="preserve"> - храна</t>
  </si>
  <si>
    <t>10-11</t>
  </si>
  <si>
    <t xml:space="preserve"> - медикаменти</t>
  </si>
  <si>
    <t>10-12</t>
  </si>
  <si>
    <t xml:space="preserve"> - постелен инвентар и облекло</t>
  </si>
  <si>
    <t>10-13</t>
  </si>
  <si>
    <t xml:space="preserve"> - учебни и научно-изсл. разходи и книги за библ.</t>
  </si>
  <si>
    <t>10-14</t>
  </si>
  <si>
    <t xml:space="preserve"> - материали</t>
  </si>
  <si>
    <t>10-15</t>
  </si>
  <si>
    <t xml:space="preserve"> - вода, горива и енергия</t>
  </si>
  <si>
    <t>10-16</t>
  </si>
  <si>
    <t xml:space="preserve"> - разходи за външни услуги</t>
  </si>
  <si>
    <t>10-20</t>
  </si>
  <si>
    <t xml:space="preserve"> - текущ ремонт</t>
  </si>
  <si>
    <t>10-30</t>
  </si>
  <si>
    <t xml:space="preserve"> - командировки в страната</t>
  </si>
  <si>
    <t>10-51</t>
  </si>
  <si>
    <t xml:space="preserve"> - краткосрочни командировки в чужбина</t>
  </si>
  <si>
    <t>10-52</t>
  </si>
  <si>
    <t xml:space="preserve"> - разходи за застраховки</t>
  </si>
  <si>
    <t>10-62</t>
  </si>
  <si>
    <t xml:space="preserve"> - такса ангажимент по заеми</t>
  </si>
  <si>
    <t>10-63</t>
  </si>
  <si>
    <t xml:space="preserve"> - други финансови услуги</t>
  </si>
  <si>
    <t>10-69</t>
  </si>
  <si>
    <r>
      <t xml:space="preserve"> - др. разх. за СБКО (</t>
    </r>
    <r>
      <rPr>
        <sz val="8"/>
        <color indexed="8"/>
        <rFont val="Arial"/>
        <family val="2"/>
        <charset val="204"/>
      </rPr>
      <t>тук се отч. разх. за СБКО, неотч. по др. поз. на ЕБК</t>
    </r>
    <r>
      <rPr>
        <sz val="9"/>
        <color indexed="8"/>
        <rFont val="Arial"/>
        <family val="2"/>
        <charset val="204"/>
      </rPr>
      <t>)</t>
    </r>
  </si>
  <si>
    <t>10-91</t>
  </si>
  <si>
    <t xml:space="preserve"> - разх. за глоби, неустойки, наказателни лихви и съдебни обезщетения</t>
  </si>
  <si>
    <t>10-92</t>
  </si>
  <si>
    <t xml:space="preserve"> - други разх., некласифицирани в другите параграфи и подпараграфи</t>
  </si>
  <si>
    <t>10-98</t>
  </si>
  <si>
    <t>Платени данъци, такси и административни санкции</t>
  </si>
  <si>
    <t>19-00</t>
  </si>
  <si>
    <t xml:space="preserve"> - платени държавни данъци, такси, наказателни лихви и админ. санкции</t>
  </si>
  <si>
    <t>19-01</t>
  </si>
  <si>
    <t xml:space="preserve"> - платени общински данъци, такси, наказателни лихви и админ. санкции</t>
  </si>
  <si>
    <t>19-81</t>
  </si>
  <si>
    <t>СТИПЕНДИИ</t>
  </si>
  <si>
    <t>40-00</t>
  </si>
  <si>
    <t xml:space="preserve"> - Основен ремонт на ДМА</t>
  </si>
  <si>
    <t>51-00</t>
  </si>
  <si>
    <t xml:space="preserve"> - Придобиване на ДМА</t>
  </si>
  <si>
    <t>52-00</t>
  </si>
  <si>
    <t xml:space="preserve"> - Придобиване на НДА</t>
  </si>
  <si>
    <t>53-00</t>
  </si>
  <si>
    <t>Всичко капиталови разходи</t>
  </si>
  <si>
    <t>Всичко за дейността</t>
  </si>
  <si>
    <t>Счетоводител: ………………………</t>
  </si>
  <si>
    <t>Директор: ……………………….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</si>
</sst>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2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  <protection hidden="1"/>
    </xf>
    <xf numFmtId="0" fontId="0" fillId="0" borderId="4" xfId="0" applyBorder="1"/>
    <xf numFmtId="0" fontId="7" fillId="2" borderId="5" xfId="0" applyFont="1" applyFill="1" applyBorder="1" applyProtection="1"/>
    <xf numFmtId="0" fontId="8" fillId="2" borderId="6" xfId="0" applyFont="1" applyFill="1" applyBorder="1" applyProtection="1"/>
    <xf numFmtId="0" fontId="6" fillId="2" borderId="6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  <protection hidden="1"/>
    </xf>
    <xf numFmtId="1" fontId="9" fillId="2" borderId="6" xfId="0" applyNumberFormat="1" applyFont="1" applyFill="1" applyBorder="1" applyAlignment="1" applyProtection="1">
      <alignment horizontal="justify" vertical="top"/>
      <protection hidden="1"/>
    </xf>
    <xf numFmtId="49" fontId="9" fillId="2" borderId="6" xfId="0" applyNumberFormat="1" applyFont="1" applyFill="1" applyBorder="1" applyAlignment="1" applyProtection="1">
      <alignment horizontal="center" vertical="center"/>
      <protection hidden="1"/>
    </xf>
    <xf numFmtId="3" fontId="10" fillId="2" borderId="6" xfId="0" applyNumberFormat="1" applyFont="1" applyFill="1" applyBorder="1" applyProtection="1">
      <protection hidden="1"/>
    </xf>
    <xf numFmtId="3" fontId="0" fillId="3" borderId="4" xfId="0" applyNumberFormat="1" applyFill="1" applyBorder="1"/>
    <xf numFmtId="1" fontId="11" fillId="2" borderId="4" xfId="0" applyNumberFormat="1" applyFont="1" applyFill="1" applyBorder="1" applyAlignment="1" applyProtection="1">
      <alignment horizontal="justify" vertical="top"/>
      <protection hidden="1"/>
    </xf>
    <xf numFmtId="49" fontId="11" fillId="2" borderId="4" xfId="0" applyNumberFormat="1" applyFont="1" applyFill="1" applyBorder="1" applyAlignment="1" applyProtection="1">
      <alignment horizontal="center" vertical="center"/>
      <protection hidden="1"/>
    </xf>
    <xf numFmtId="3" fontId="12" fillId="2" borderId="4" xfId="0" applyNumberFormat="1" applyFont="1" applyFill="1" applyBorder="1" applyProtection="1">
      <protection hidden="1"/>
    </xf>
    <xf numFmtId="3" fontId="0" fillId="0" borderId="4" xfId="0" applyNumberFormat="1" applyBorder="1"/>
    <xf numFmtId="1" fontId="9" fillId="2" borderId="4" xfId="0" applyNumberFormat="1" applyFont="1" applyFill="1" applyBorder="1" applyAlignment="1" applyProtection="1">
      <alignment horizontal="justify" vertical="top"/>
      <protection hidden="1"/>
    </xf>
    <xf numFmtId="49" fontId="9" fillId="2" borderId="4" xfId="0" applyNumberFormat="1" applyFont="1" applyFill="1" applyBorder="1" applyAlignment="1" applyProtection="1">
      <alignment horizontal="center" vertical="center"/>
      <protection hidden="1"/>
    </xf>
    <xf numFmtId="3" fontId="10" fillId="2" borderId="4" xfId="0" applyNumberFormat="1" applyFont="1" applyFill="1" applyBorder="1" applyProtection="1">
      <protection hidden="1"/>
    </xf>
    <xf numFmtId="0" fontId="0" fillId="3" borderId="4" xfId="0" applyFill="1" applyBorder="1"/>
    <xf numFmtId="1" fontId="9" fillId="2" borderId="4" xfId="0" applyNumberFormat="1" applyFont="1" applyFill="1" applyBorder="1" applyAlignment="1" applyProtection="1">
      <alignment horizontal="center" vertical="top"/>
      <protection hidden="1"/>
    </xf>
    <xf numFmtId="1" fontId="9" fillId="2" borderId="0" xfId="0" applyNumberFormat="1" applyFont="1" applyFill="1" applyBorder="1" applyAlignment="1" applyProtection="1">
      <alignment horizontal="center" vertical="top"/>
      <protection hidden="1"/>
    </xf>
    <xf numFmtId="49" fontId="9" fillId="2" borderId="0" xfId="0" applyNumberFormat="1" applyFont="1" applyFill="1" applyBorder="1" applyAlignment="1" applyProtection="1">
      <alignment horizontal="center" vertical="center"/>
      <protection hidden="1"/>
    </xf>
    <xf numFmtId="3" fontId="10" fillId="2" borderId="0" xfId="0" applyNumberFormat="1" applyFont="1" applyFill="1" applyBorder="1" applyProtection="1">
      <protection hidden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52"/>
  <sheetViews>
    <sheetView tabSelected="1" topLeftCell="A34" workbookViewId="0">
      <selection activeCell="K49" sqref="K49"/>
    </sheetView>
  </sheetViews>
  <sheetFormatPr defaultRowHeight="15"/>
  <cols>
    <col min="1" max="1" width="1.5703125" customWidth="1"/>
    <col min="2" max="2" width="60.7109375" customWidth="1"/>
    <col min="3" max="3" width="8.140625" customWidth="1"/>
    <col min="4" max="4" width="9.7109375" bestFit="1" customWidth="1"/>
    <col min="5" max="5" width="10.140625" customWidth="1"/>
    <col min="6" max="6" width="8.140625" customWidth="1"/>
    <col min="257" max="257" width="1.5703125" customWidth="1"/>
    <col min="258" max="258" width="60.7109375" customWidth="1"/>
    <col min="259" max="259" width="8.140625" customWidth="1"/>
    <col min="260" max="260" width="9.7109375" bestFit="1" customWidth="1"/>
    <col min="261" max="261" width="10.140625" customWidth="1"/>
    <col min="262" max="262" width="8.140625" customWidth="1"/>
    <col min="513" max="513" width="1.5703125" customWidth="1"/>
    <col min="514" max="514" width="60.7109375" customWidth="1"/>
    <col min="515" max="515" width="8.140625" customWidth="1"/>
    <col min="516" max="516" width="9.7109375" bestFit="1" customWidth="1"/>
    <col min="517" max="517" width="10.140625" customWidth="1"/>
    <col min="518" max="518" width="8.140625" customWidth="1"/>
    <col min="769" max="769" width="1.5703125" customWidth="1"/>
    <col min="770" max="770" width="60.7109375" customWidth="1"/>
    <col min="771" max="771" width="8.140625" customWidth="1"/>
    <col min="772" max="772" width="9.7109375" bestFit="1" customWidth="1"/>
    <col min="773" max="773" width="10.140625" customWidth="1"/>
    <col min="774" max="774" width="8.140625" customWidth="1"/>
    <col min="1025" max="1025" width="1.5703125" customWidth="1"/>
    <col min="1026" max="1026" width="60.7109375" customWidth="1"/>
    <col min="1027" max="1027" width="8.140625" customWidth="1"/>
    <col min="1028" max="1028" width="9.7109375" bestFit="1" customWidth="1"/>
    <col min="1029" max="1029" width="10.140625" customWidth="1"/>
    <col min="1030" max="1030" width="8.140625" customWidth="1"/>
    <col min="1281" max="1281" width="1.5703125" customWidth="1"/>
    <col min="1282" max="1282" width="60.7109375" customWidth="1"/>
    <col min="1283" max="1283" width="8.140625" customWidth="1"/>
    <col min="1284" max="1284" width="9.7109375" bestFit="1" customWidth="1"/>
    <col min="1285" max="1285" width="10.140625" customWidth="1"/>
    <col min="1286" max="1286" width="8.140625" customWidth="1"/>
    <col min="1537" max="1537" width="1.5703125" customWidth="1"/>
    <col min="1538" max="1538" width="60.7109375" customWidth="1"/>
    <col min="1539" max="1539" width="8.140625" customWidth="1"/>
    <col min="1540" max="1540" width="9.7109375" bestFit="1" customWidth="1"/>
    <col min="1541" max="1541" width="10.140625" customWidth="1"/>
    <col min="1542" max="1542" width="8.140625" customWidth="1"/>
    <col min="1793" max="1793" width="1.5703125" customWidth="1"/>
    <col min="1794" max="1794" width="60.7109375" customWidth="1"/>
    <col min="1795" max="1795" width="8.140625" customWidth="1"/>
    <col min="1796" max="1796" width="9.7109375" bestFit="1" customWidth="1"/>
    <col min="1797" max="1797" width="10.140625" customWidth="1"/>
    <col min="1798" max="1798" width="8.140625" customWidth="1"/>
    <col min="2049" max="2049" width="1.5703125" customWidth="1"/>
    <col min="2050" max="2050" width="60.7109375" customWidth="1"/>
    <col min="2051" max="2051" width="8.140625" customWidth="1"/>
    <col min="2052" max="2052" width="9.7109375" bestFit="1" customWidth="1"/>
    <col min="2053" max="2053" width="10.140625" customWidth="1"/>
    <col min="2054" max="2054" width="8.140625" customWidth="1"/>
    <col min="2305" max="2305" width="1.5703125" customWidth="1"/>
    <col min="2306" max="2306" width="60.7109375" customWidth="1"/>
    <col min="2307" max="2307" width="8.140625" customWidth="1"/>
    <col min="2308" max="2308" width="9.7109375" bestFit="1" customWidth="1"/>
    <col min="2309" max="2309" width="10.140625" customWidth="1"/>
    <col min="2310" max="2310" width="8.140625" customWidth="1"/>
    <col min="2561" max="2561" width="1.5703125" customWidth="1"/>
    <col min="2562" max="2562" width="60.7109375" customWidth="1"/>
    <col min="2563" max="2563" width="8.140625" customWidth="1"/>
    <col min="2564" max="2564" width="9.7109375" bestFit="1" customWidth="1"/>
    <col min="2565" max="2565" width="10.140625" customWidth="1"/>
    <col min="2566" max="2566" width="8.140625" customWidth="1"/>
    <col min="2817" max="2817" width="1.5703125" customWidth="1"/>
    <col min="2818" max="2818" width="60.7109375" customWidth="1"/>
    <col min="2819" max="2819" width="8.140625" customWidth="1"/>
    <col min="2820" max="2820" width="9.7109375" bestFit="1" customWidth="1"/>
    <col min="2821" max="2821" width="10.140625" customWidth="1"/>
    <col min="2822" max="2822" width="8.140625" customWidth="1"/>
    <col min="3073" max="3073" width="1.5703125" customWidth="1"/>
    <col min="3074" max="3074" width="60.7109375" customWidth="1"/>
    <col min="3075" max="3075" width="8.140625" customWidth="1"/>
    <col min="3076" max="3076" width="9.7109375" bestFit="1" customWidth="1"/>
    <col min="3077" max="3077" width="10.140625" customWidth="1"/>
    <col min="3078" max="3078" width="8.140625" customWidth="1"/>
    <col min="3329" max="3329" width="1.5703125" customWidth="1"/>
    <col min="3330" max="3330" width="60.7109375" customWidth="1"/>
    <col min="3331" max="3331" width="8.140625" customWidth="1"/>
    <col min="3332" max="3332" width="9.7109375" bestFit="1" customWidth="1"/>
    <col min="3333" max="3333" width="10.140625" customWidth="1"/>
    <col min="3334" max="3334" width="8.140625" customWidth="1"/>
    <col min="3585" max="3585" width="1.5703125" customWidth="1"/>
    <col min="3586" max="3586" width="60.7109375" customWidth="1"/>
    <col min="3587" max="3587" width="8.140625" customWidth="1"/>
    <col min="3588" max="3588" width="9.7109375" bestFit="1" customWidth="1"/>
    <col min="3589" max="3589" width="10.140625" customWidth="1"/>
    <col min="3590" max="3590" width="8.140625" customWidth="1"/>
    <col min="3841" max="3841" width="1.5703125" customWidth="1"/>
    <col min="3842" max="3842" width="60.7109375" customWidth="1"/>
    <col min="3843" max="3843" width="8.140625" customWidth="1"/>
    <col min="3844" max="3844" width="9.7109375" bestFit="1" customWidth="1"/>
    <col min="3845" max="3845" width="10.140625" customWidth="1"/>
    <col min="3846" max="3846" width="8.140625" customWidth="1"/>
    <col min="4097" max="4097" width="1.5703125" customWidth="1"/>
    <col min="4098" max="4098" width="60.7109375" customWidth="1"/>
    <col min="4099" max="4099" width="8.140625" customWidth="1"/>
    <col min="4100" max="4100" width="9.7109375" bestFit="1" customWidth="1"/>
    <col min="4101" max="4101" width="10.140625" customWidth="1"/>
    <col min="4102" max="4102" width="8.140625" customWidth="1"/>
    <col min="4353" max="4353" width="1.5703125" customWidth="1"/>
    <col min="4354" max="4354" width="60.7109375" customWidth="1"/>
    <col min="4355" max="4355" width="8.140625" customWidth="1"/>
    <col min="4356" max="4356" width="9.7109375" bestFit="1" customWidth="1"/>
    <col min="4357" max="4357" width="10.140625" customWidth="1"/>
    <col min="4358" max="4358" width="8.140625" customWidth="1"/>
    <col min="4609" max="4609" width="1.5703125" customWidth="1"/>
    <col min="4610" max="4610" width="60.7109375" customWidth="1"/>
    <col min="4611" max="4611" width="8.140625" customWidth="1"/>
    <col min="4612" max="4612" width="9.7109375" bestFit="1" customWidth="1"/>
    <col min="4613" max="4613" width="10.140625" customWidth="1"/>
    <col min="4614" max="4614" width="8.140625" customWidth="1"/>
    <col min="4865" max="4865" width="1.5703125" customWidth="1"/>
    <col min="4866" max="4866" width="60.7109375" customWidth="1"/>
    <col min="4867" max="4867" width="8.140625" customWidth="1"/>
    <col min="4868" max="4868" width="9.7109375" bestFit="1" customWidth="1"/>
    <col min="4869" max="4869" width="10.140625" customWidth="1"/>
    <col min="4870" max="4870" width="8.140625" customWidth="1"/>
    <col min="5121" max="5121" width="1.5703125" customWidth="1"/>
    <col min="5122" max="5122" width="60.7109375" customWidth="1"/>
    <col min="5123" max="5123" width="8.140625" customWidth="1"/>
    <col min="5124" max="5124" width="9.7109375" bestFit="1" customWidth="1"/>
    <col min="5125" max="5125" width="10.140625" customWidth="1"/>
    <col min="5126" max="5126" width="8.140625" customWidth="1"/>
    <col min="5377" max="5377" width="1.5703125" customWidth="1"/>
    <col min="5378" max="5378" width="60.7109375" customWidth="1"/>
    <col min="5379" max="5379" width="8.140625" customWidth="1"/>
    <col min="5380" max="5380" width="9.7109375" bestFit="1" customWidth="1"/>
    <col min="5381" max="5381" width="10.140625" customWidth="1"/>
    <col min="5382" max="5382" width="8.140625" customWidth="1"/>
    <col min="5633" max="5633" width="1.5703125" customWidth="1"/>
    <col min="5634" max="5634" width="60.7109375" customWidth="1"/>
    <col min="5635" max="5635" width="8.140625" customWidth="1"/>
    <col min="5636" max="5636" width="9.7109375" bestFit="1" customWidth="1"/>
    <col min="5637" max="5637" width="10.140625" customWidth="1"/>
    <col min="5638" max="5638" width="8.140625" customWidth="1"/>
    <col min="5889" max="5889" width="1.5703125" customWidth="1"/>
    <col min="5890" max="5890" width="60.7109375" customWidth="1"/>
    <col min="5891" max="5891" width="8.140625" customWidth="1"/>
    <col min="5892" max="5892" width="9.7109375" bestFit="1" customWidth="1"/>
    <col min="5893" max="5893" width="10.140625" customWidth="1"/>
    <col min="5894" max="5894" width="8.140625" customWidth="1"/>
    <col min="6145" max="6145" width="1.5703125" customWidth="1"/>
    <col min="6146" max="6146" width="60.7109375" customWidth="1"/>
    <col min="6147" max="6147" width="8.140625" customWidth="1"/>
    <col min="6148" max="6148" width="9.7109375" bestFit="1" customWidth="1"/>
    <col min="6149" max="6149" width="10.140625" customWidth="1"/>
    <col min="6150" max="6150" width="8.140625" customWidth="1"/>
    <col min="6401" max="6401" width="1.5703125" customWidth="1"/>
    <col min="6402" max="6402" width="60.7109375" customWidth="1"/>
    <col min="6403" max="6403" width="8.140625" customWidth="1"/>
    <col min="6404" max="6404" width="9.7109375" bestFit="1" customWidth="1"/>
    <col min="6405" max="6405" width="10.140625" customWidth="1"/>
    <col min="6406" max="6406" width="8.140625" customWidth="1"/>
    <col min="6657" max="6657" width="1.5703125" customWidth="1"/>
    <col min="6658" max="6658" width="60.7109375" customWidth="1"/>
    <col min="6659" max="6659" width="8.140625" customWidth="1"/>
    <col min="6660" max="6660" width="9.7109375" bestFit="1" customWidth="1"/>
    <col min="6661" max="6661" width="10.140625" customWidth="1"/>
    <col min="6662" max="6662" width="8.140625" customWidth="1"/>
    <col min="6913" max="6913" width="1.5703125" customWidth="1"/>
    <col min="6914" max="6914" width="60.7109375" customWidth="1"/>
    <col min="6915" max="6915" width="8.140625" customWidth="1"/>
    <col min="6916" max="6916" width="9.7109375" bestFit="1" customWidth="1"/>
    <col min="6917" max="6917" width="10.140625" customWidth="1"/>
    <col min="6918" max="6918" width="8.140625" customWidth="1"/>
    <col min="7169" max="7169" width="1.5703125" customWidth="1"/>
    <col min="7170" max="7170" width="60.7109375" customWidth="1"/>
    <col min="7171" max="7171" width="8.140625" customWidth="1"/>
    <col min="7172" max="7172" width="9.7109375" bestFit="1" customWidth="1"/>
    <col min="7173" max="7173" width="10.140625" customWidth="1"/>
    <col min="7174" max="7174" width="8.140625" customWidth="1"/>
    <col min="7425" max="7425" width="1.5703125" customWidth="1"/>
    <col min="7426" max="7426" width="60.7109375" customWidth="1"/>
    <col min="7427" max="7427" width="8.140625" customWidth="1"/>
    <col min="7428" max="7428" width="9.7109375" bestFit="1" customWidth="1"/>
    <col min="7429" max="7429" width="10.140625" customWidth="1"/>
    <col min="7430" max="7430" width="8.140625" customWidth="1"/>
    <col min="7681" max="7681" width="1.5703125" customWidth="1"/>
    <col min="7682" max="7682" width="60.7109375" customWidth="1"/>
    <col min="7683" max="7683" width="8.140625" customWidth="1"/>
    <col min="7684" max="7684" width="9.7109375" bestFit="1" customWidth="1"/>
    <col min="7685" max="7685" width="10.140625" customWidth="1"/>
    <col min="7686" max="7686" width="8.140625" customWidth="1"/>
    <col min="7937" max="7937" width="1.5703125" customWidth="1"/>
    <col min="7938" max="7938" width="60.7109375" customWidth="1"/>
    <col min="7939" max="7939" width="8.140625" customWidth="1"/>
    <col min="7940" max="7940" width="9.7109375" bestFit="1" customWidth="1"/>
    <col min="7941" max="7941" width="10.140625" customWidth="1"/>
    <col min="7942" max="7942" width="8.140625" customWidth="1"/>
    <col min="8193" max="8193" width="1.5703125" customWidth="1"/>
    <col min="8194" max="8194" width="60.7109375" customWidth="1"/>
    <col min="8195" max="8195" width="8.140625" customWidth="1"/>
    <col min="8196" max="8196" width="9.7109375" bestFit="1" customWidth="1"/>
    <col min="8197" max="8197" width="10.140625" customWidth="1"/>
    <col min="8198" max="8198" width="8.140625" customWidth="1"/>
    <col min="8449" max="8449" width="1.5703125" customWidth="1"/>
    <col min="8450" max="8450" width="60.7109375" customWidth="1"/>
    <col min="8451" max="8451" width="8.140625" customWidth="1"/>
    <col min="8452" max="8452" width="9.7109375" bestFit="1" customWidth="1"/>
    <col min="8453" max="8453" width="10.140625" customWidth="1"/>
    <col min="8454" max="8454" width="8.140625" customWidth="1"/>
    <col min="8705" max="8705" width="1.5703125" customWidth="1"/>
    <col min="8706" max="8706" width="60.7109375" customWidth="1"/>
    <col min="8707" max="8707" width="8.140625" customWidth="1"/>
    <col min="8708" max="8708" width="9.7109375" bestFit="1" customWidth="1"/>
    <col min="8709" max="8709" width="10.140625" customWidth="1"/>
    <col min="8710" max="8710" width="8.140625" customWidth="1"/>
    <col min="8961" max="8961" width="1.5703125" customWidth="1"/>
    <col min="8962" max="8962" width="60.7109375" customWidth="1"/>
    <col min="8963" max="8963" width="8.140625" customWidth="1"/>
    <col min="8964" max="8964" width="9.7109375" bestFit="1" customWidth="1"/>
    <col min="8965" max="8965" width="10.140625" customWidth="1"/>
    <col min="8966" max="8966" width="8.140625" customWidth="1"/>
    <col min="9217" max="9217" width="1.5703125" customWidth="1"/>
    <col min="9218" max="9218" width="60.7109375" customWidth="1"/>
    <col min="9219" max="9219" width="8.140625" customWidth="1"/>
    <col min="9220" max="9220" width="9.7109375" bestFit="1" customWidth="1"/>
    <col min="9221" max="9221" width="10.140625" customWidth="1"/>
    <col min="9222" max="9222" width="8.140625" customWidth="1"/>
    <col min="9473" max="9473" width="1.5703125" customWidth="1"/>
    <col min="9474" max="9474" width="60.7109375" customWidth="1"/>
    <col min="9475" max="9475" width="8.140625" customWidth="1"/>
    <col min="9476" max="9476" width="9.7109375" bestFit="1" customWidth="1"/>
    <col min="9477" max="9477" width="10.140625" customWidth="1"/>
    <col min="9478" max="9478" width="8.140625" customWidth="1"/>
    <col min="9729" max="9729" width="1.5703125" customWidth="1"/>
    <col min="9730" max="9730" width="60.7109375" customWidth="1"/>
    <col min="9731" max="9731" width="8.140625" customWidth="1"/>
    <col min="9732" max="9732" width="9.7109375" bestFit="1" customWidth="1"/>
    <col min="9733" max="9733" width="10.140625" customWidth="1"/>
    <col min="9734" max="9734" width="8.140625" customWidth="1"/>
    <col min="9985" max="9985" width="1.5703125" customWidth="1"/>
    <col min="9986" max="9986" width="60.7109375" customWidth="1"/>
    <col min="9987" max="9987" width="8.140625" customWidth="1"/>
    <col min="9988" max="9988" width="9.7109375" bestFit="1" customWidth="1"/>
    <col min="9989" max="9989" width="10.140625" customWidth="1"/>
    <col min="9990" max="9990" width="8.140625" customWidth="1"/>
    <col min="10241" max="10241" width="1.5703125" customWidth="1"/>
    <col min="10242" max="10242" width="60.7109375" customWidth="1"/>
    <col min="10243" max="10243" width="8.140625" customWidth="1"/>
    <col min="10244" max="10244" width="9.7109375" bestFit="1" customWidth="1"/>
    <col min="10245" max="10245" width="10.140625" customWidth="1"/>
    <col min="10246" max="10246" width="8.140625" customWidth="1"/>
    <col min="10497" max="10497" width="1.5703125" customWidth="1"/>
    <col min="10498" max="10498" width="60.7109375" customWidth="1"/>
    <col min="10499" max="10499" width="8.140625" customWidth="1"/>
    <col min="10500" max="10500" width="9.7109375" bestFit="1" customWidth="1"/>
    <col min="10501" max="10501" width="10.140625" customWidth="1"/>
    <col min="10502" max="10502" width="8.140625" customWidth="1"/>
    <col min="10753" max="10753" width="1.5703125" customWidth="1"/>
    <col min="10754" max="10754" width="60.7109375" customWidth="1"/>
    <col min="10755" max="10755" width="8.140625" customWidth="1"/>
    <col min="10756" max="10756" width="9.7109375" bestFit="1" customWidth="1"/>
    <col min="10757" max="10757" width="10.140625" customWidth="1"/>
    <col min="10758" max="10758" width="8.140625" customWidth="1"/>
    <col min="11009" max="11009" width="1.5703125" customWidth="1"/>
    <col min="11010" max="11010" width="60.7109375" customWidth="1"/>
    <col min="11011" max="11011" width="8.140625" customWidth="1"/>
    <col min="11012" max="11012" width="9.7109375" bestFit="1" customWidth="1"/>
    <col min="11013" max="11013" width="10.140625" customWidth="1"/>
    <col min="11014" max="11014" width="8.140625" customWidth="1"/>
    <col min="11265" max="11265" width="1.5703125" customWidth="1"/>
    <col min="11266" max="11266" width="60.7109375" customWidth="1"/>
    <col min="11267" max="11267" width="8.140625" customWidth="1"/>
    <col min="11268" max="11268" width="9.7109375" bestFit="1" customWidth="1"/>
    <col min="11269" max="11269" width="10.140625" customWidth="1"/>
    <col min="11270" max="11270" width="8.140625" customWidth="1"/>
    <col min="11521" max="11521" width="1.5703125" customWidth="1"/>
    <col min="11522" max="11522" width="60.7109375" customWidth="1"/>
    <col min="11523" max="11523" width="8.140625" customWidth="1"/>
    <col min="11524" max="11524" width="9.7109375" bestFit="1" customWidth="1"/>
    <col min="11525" max="11525" width="10.140625" customWidth="1"/>
    <col min="11526" max="11526" width="8.140625" customWidth="1"/>
    <col min="11777" max="11777" width="1.5703125" customWidth="1"/>
    <col min="11778" max="11778" width="60.7109375" customWidth="1"/>
    <col min="11779" max="11779" width="8.140625" customWidth="1"/>
    <col min="11780" max="11780" width="9.7109375" bestFit="1" customWidth="1"/>
    <col min="11781" max="11781" width="10.140625" customWidth="1"/>
    <col min="11782" max="11782" width="8.140625" customWidth="1"/>
    <col min="12033" max="12033" width="1.5703125" customWidth="1"/>
    <col min="12034" max="12034" width="60.7109375" customWidth="1"/>
    <col min="12035" max="12035" width="8.140625" customWidth="1"/>
    <col min="12036" max="12036" width="9.7109375" bestFit="1" customWidth="1"/>
    <col min="12037" max="12037" width="10.140625" customWidth="1"/>
    <col min="12038" max="12038" width="8.140625" customWidth="1"/>
    <col min="12289" max="12289" width="1.5703125" customWidth="1"/>
    <col min="12290" max="12290" width="60.7109375" customWidth="1"/>
    <col min="12291" max="12291" width="8.140625" customWidth="1"/>
    <col min="12292" max="12292" width="9.7109375" bestFit="1" customWidth="1"/>
    <col min="12293" max="12293" width="10.140625" customWidth="1"/>
    <col min="12294" max="12294" width="8.140625" customWidth="1"/>
    <col min="12545" max="12545" width="1.5703125" customWidth="1"/>
    <col min="12546" max="12546" width="60.7109375" customWidth="1"/>
    <col min="12547" max="12547" width="8.140625" customWidth="1"/>
    <col min="12548" max="12548" width="9.7109375" bestFit="1" customWidth="1"/>
    <col min="12549" max="12549" width="10.140625" customWidth="1"/>
    <col min="12550" max="12550" width="8.140625" customWidth="1"/>
    <col min="12801" max="12801" width="1.5703125" customWidth="1"/>
    <col min="12802" max="12802" width="60.7109375" customWidth="1"/>
    <col min="12803" max="12803" width="8.140625" customWidth="1"/>
    <col min="12804" max="12804" width="9.7109375" bestFit="1" customWidth="1"/>
    <col min="12805" max="12805" width="10.140625" customWidth="1"/>
    <col min="12806" max="12806" width="8.140625" customWidth="1"/>
    <col min="13057" max="13057" width="1.5703125" customWidth="1"/>
    <col min="13058" max="13058" width="60.7109375" customWidth="1"/>
    <col min="13059" max="13059" width="8.140625" customWidth="1"/>
    <col min="13060" max="13060" width="9.7109375" bestFit="1" customWidth="1"/>
    <col min="13061" max="13061" width="10.140625" customWidth="1"/>
    <col min="13062" max="13062" width="8.140625" customWidth="1"/>
    <col min="13313" max="13313" width="1.5703125" customWidth="1"/>
    <col min="13314" max="13314" width="60.7109375" customWidth="1"/>
    <col min="13315" max="13315" width="8.140625" customWidth="1"/>
    <col min="13316" max="13316" width="9.7109375" bestFit="1" customWidth="1"/>
    <col min="13317" max="13317" width="10.140625" customWidth="1"/>
    <col min="13318" max="13318" width="8.140625" customWidth="1"/>
    <col min="13569" max="13569" width="1.5703125" customWidth="1"/>
    <col min="13570" max="13570" width="60.7109375" customWidth="1"/>
    <col min="13571" max="13571" width="8.140625" customWidth="1"/>
    <col min="13572" max="13572" width="9.7109375" bestFit="1" customWidth="1"/>
    <col min="13573" max="13573" width="10.140625" customWidth="1"/>
    <col min="13574" max="13574" width="8.140625" customWidth="1"/>
    <col min="13825" max="13825" width="1.5703125" customWidth="1"/>
    <col min="13826" max="13826" width="60.7109375" customWidth="1"/>
    <col min="13827" max="13827" width="8.140625" customWidth="1"/>
    <col min="13828" max="13828" width="9.7109375" bestFit="1" customWidth="1"/>
    <col min="13829" max="13829" width="10.140625" customWidth="1"/>
    <col min="13830" max="13830" width="8.140625" customWidth="1"/>
    <col min="14081" max="14081" width="1.5703125" customWidth="1"/>
    <col min="14082" max="14082" width="60.7109375" customWidth="1"/>
    <col min="14083" max="14083" width="8.140625" customWidth="1"/>
    <col min="14084" max="14084" width="9.7109375" bestFit="1" customWidth="1"/>
    <col min="14085" max="14085" width="10.140625" customWidth="1"/>
    <col min="14086" max="14086" width="8.140625" customWidth="1"/>
    <col min="14337" max="14337" width="1.5703125" customWidth="1"/>
    <col min="14338" max="14338" width="60.7109375" customWidth="1"/>
    <col min="14339" max="14339" width="8.140625" customWidth="1"/>
    <col min="14340" max="14340" width="9.7109375" bestFit="1" customWidth="1"/>
    <col min="14341" max="14341" width="10.140625" customWidth="1"/>
    <col min="14342" max="14342" width="8.140625" customWidth="1"/>
    <col min="14593" max="14593" width="1.5703125" customWidth="1"/>
    <col min="14594" max="14594" width="60.7109375" customWidth="1"/>
    <col min="14595" max="14595" width="8.140625" customWidth="1"/>
    <col min="14596" max="14596" width="9.7109375" bestFit="1" customWidth="1"/>
    <col min="14597" max="14597" width="10.140625" customWidth="1"/>
    <col min="14598" max="14598" width="8.140625" customWidth="1"/>
    <col min="14849" max="14849" width="1.5703125" customWidth="1"/>
    <col min="14850" max="14850" width="60.7109375" customWidth="1"/>
    <col min="14851" max="14851" width="8.140625" customWidth="1"/>
    <col min="14852" max="14852" width="9.7109375" bestFit="1" customWidth="1"/>
    <col min="14853" max="14853" width="10.140625" customWidth="1"/>
    <col min="14854" max="14854" width="8.140625" customWidth="1"/>
    <col min="15105" max="15105" width="1.5703125" customWidth="1"/>
    <col min="15106" max="15106" width="60.7109375" customWidth="1"/>
    <col min="15107" max="15107" width="8.140625" customWidth="1"/>
    <col min="15108" max="15108" width="9.7109375" bestFit="1" customWidth="1"/>
    <col min="15109" max="15109" width="10.140625" customWidth="1"/>
    <col min="15110" max="15110" width="8.140625" customWidth="1"/>
    <col min="15361" max="15361" width="1.5703125" customWidth="1"/>
    <col min="15362" max="15362" width="60.7109375" customWidth="1"/>
    <col min="15363" max="15363" width="8.140625" customWidth="1"/>
    <col min="15364" max="15364" width="9.7109375" bestFit="1" customWidth="1"/>
    <col min="15365" max="15365" width="10.140625" customWidth="1"/>
    <col min="15366" max="15366" width="8.140625" customWidth="1"/>
    <col min="15617" max="15617" width="1.5703125" customWidth="1"/>
    <col min="15618" max="15618" width="60.7109375" customWidth="1"/>
    <col min="15619" max="15619" width="8.140625" customWidth="1"/>
    <col min="15620" max="15620" width="9.7109375" bestFit="1" customWidth="1"/>
    <col min="15621" max="15621" width="10.140625" customWidth="1"/>
    <col min="15622" max="15622" width="8.140625" customWidth="1"/>
    <col min="15873" max="15873" width="1.5703125" customWidth="1"/>
    <col min="15874" max="15874" width="60.7109375" customWidth="1"/>
    <col min="15875" max="15875" width="8.140625" customWidth="1"/>
    <col min="15876" max="15876" width="9.7109375" bestFit="1" customWidth="1"/>
    <col min="15877" max="15877" width="10.140625" customWidth="1"/>
    <col min="15878" max="15878" width="8.140625" customWidth="1"/>
    <col min="16129" max="16129" width="1.5703125" customWidth="1"/>
    <col min="16130" max="16130" width="60.7109375" customWidth="1"/>
    <col min="16131" max="16131" width="8.140625" customWidth="1"/>
    <col min="16132" max="16132" width="9.7109375" bestFit="1" customWidth="1"/>
    <col min="16133" max="16133" width="10.140625" customWidth="1"/>
    <col min="16134" max="16134" width="8.140625" customWidth="1"/>
  </cols>
  <sheetData>
    <row r="2" spans="2:7" ht="26.25">
      <c r="B2" s="1" t="s">
        <v>0</v>
      </c>
    </row>
    <row r="3" spans="2:7" ht="18.75">
      <c r="B3" s="2" t="s">
        <v>1</v>
      </c>
    </row>
    <row r="4" spans="2:7" ht="18.75">
      <c r="B4" s="3"/>
      <c r="F4" t="s">
        <v>2</v>
      </c>
    </row>
    <row r="5" spans="2:7" ht="15.75">
      <c r="B5" s="4" t="s">
        <v>3</v>
      </c>
      <c r="C5" s="5" t="s">
        <v>4</v>
      </c>
      <c r="D5" s="6" t="s">
        <v>5</v>
      </c>
      <c r="E5" s="7" t="s">
        <v>6</v>
      </c>
      <c r="F5" s="8" t="s">
        <v>7</v>
      </c>
      <c r="G5" s="9"/>
    </row>
    <row r="6" spans="2:7" ht="15.75">
      <c r="B6" s="10"/>
      <c r="C6" s="11"/>
      <c r="D6" s="12" t="s">
        <v>7</v>
      </c>
      <c r="E6" s="13" t="s">
        <v>8</v>
      </c>
      <c r="F6" s="14">
        <v>338</v>
      </c>
      <c r="G6" s="9"/>
    </row>
    <row r="7" spans="2:7">
      <c r="B7" s="15" t="s">
        <v>9</v>
      </c>
      <c r="C7" s="16" t="s">
        <v>10</v>
      </c>
      <c r="D7" s="17">
        <f>D8</f>
        <v>142058</v>
      </c>
      <c r="E7" s="17">
        <f>E8</f>
        <v>47267</v>
      </c>
      <c r="F7" s="17">
        <f>F8</f>
        <v>1405</v>
      </c>
      <c r="G7" s="18">
        <f>SUM(D7:F7)</f>
        <v>190730</v>
      </c>
    </row>
    <row r="8" spans="2:7">
      <c r="B8" s="19" t="s">
        <v>11</v>
      </c>
      <c r="C8" s="20" t="s">
        <v>12</v>
      </c>
      <c r="D8" s="21">
        <v>142058</v>
      </c>
      <c r="E8" s="21">
        <v>47267</v>
      </c>
      <c r="F8" s="21">
        <v>1405</v>
      </c>
      <c r="G8" s="22">
        <f>SUM(D8:F8)</f>
        <v>190730</v>
      </c>
    </row>
    <row r="9" spans="2:7">
      <c r="B9" s="19" t="s">
        <v>13</v>
      </c>
      <c r="C9" s="20" t="s">
        <v>14</v>
      </c>
      <c r="D9" s="21"/>
      <c r="E9" s="21"/>
      <c r="F9" s="21"/>
      <c r="G9" s="9"/>
    </row>
    <row r="10" spans="2:7">
      <c r="B10" s="23" t="s">
        <v>15</v>
      </c>
      <c r="C10" s="24" t="s">
        <v>16</v>
      </c>
      <c r="D10" s="25">
        <f>D13+D12</f>
        <v>7954</v>
      </c>
      <c r="E10" s="25"/>
      <c r="F10" s="25"/>
      <c r="G10" s="18">
        <f>SUM(D10:F10)</f>
        <v>7954</v>
      </c>
    </row>
    <row r="11" spans="2:7">
      <c r="B11" s="19" t="s">
        <v>17</v>
      </c>
      <c r="C11" s="20" t="s">
        <v>18</v>
      </c>
      <c r="D11" s="21"/>
      <c r="E11" s="21"/>
      <c r="F11" s="21"/>
      <c r="G11" s="9"/>
    </row>
    <row r="12" spans="2:7">
      <c r="B12" s="19" t="s">
        <v>19</v>
      </c>
      <c r="C12" s="20" t="s">
        <v>20</v>
      </c>
      <c r="D12" s="21">
        <v>2700</v>
      </c>
      <c r="E12" s="21"/>
      <c r="F12" s="21"/>
      <c r="G12" s="22">
        <f>SUM(D12:F12)</f>
        <v>2700</v>
      </c>
    </row>
    <row r="13" spans="2:7" ht="15.75" customHeight="1">
      <c r="B13" s="19" t="s">
        <v>21</v>
      </c>
      <c r="C13" s="20" t="s">
        <v>22</v>
      </c>
      <c r="D13" s="21">
        <v>5254</v>
      </c>
      <c r="E13" s="21"/>
      <c r="F13" s="21"/>
      <c r="G13" s="22">
        <f>SUM(D13:F13)</f>
        <v>5254</v>
      </c>
    </row>
    <row r="14" spans="2:7">
      <c r="B14" s="19" t="s">
        <v>23</v>
      </c>
      <c r="C14" s="20" t="s">
        <v>24</v>
      </c>
      <c r="D14" s="21"/>
      <c r="E14" s="21"/>
      <c r="F14" s="21"/>
      <c r="G14" s="9"/>
    </row>
    <row r="15" spans="2:7">
      <c r="B15" s="19" t="s">
        <v>25</v>
      </c>
      <c r="C15" s="20" t="s">
        <v>26</v>
      </c>
      <c r="D15" s="21"/>
      <c r="E15" s="21"/>
      <c r="F15" s="21"/>
      <c r="G15" s="26"/>
    </row>
    <row r="16" spans="2:7">
      <c r="B16" s="23" t="s">
        <v>27</v>
      </c>
      <c r="C16" s="24" t="s">
        <v>28</v>
      </c>
      <c r="D16" s="25">
        <f>D17+D18+D19+D20</f>
        <v>32518</v>
      </c>
      <c r="E16" s="25">
        <f>E17+E18+E19+E20</f>
        <v>11079</v>
      </c>
      <c r="F16" s="25">
        <f>F17+F18+F19+F20</f>
        <v>327</v>
      </c>
      <c r="G16" s="18">
        <f>SUM(D16:F16)</f>
        <v>43924</v>
      </c>
    </row>
    <row r="17" spans="2:7">
      <c r="B17" s="19" t="s">
        <v>29</v>
      </c>
      <c r="C17" s="20" t="s">
        <v>30</v>
      </c>
      <c r="D17" s="21">
        <v>15925</v>
      </c>
      <c r="E17" s="21">
        <v>5390</v>
      </c>
      <c r="F17" s="21">
        <v>160</v>
      </c>
      <c r="G17" s="22">
        <f>SUM(D17:F17)</f>
        <v>21475</v>
      </c>
    </row>
    <row r="18" spans="2:7">
      <c r="B18" s="19" t="s">
        <v>31</v>
      </c>
      <c r="C18" s="20" t="s">
        <v>32</v>
      </c>
      <c r="D18" s="21">
        <v>5994</v>
      </c>
      <c r="E18" s="21">
        <v>2030</v>
      </c>
      <c r="F18" s="21">
        <v>60</v>
      </c>
      <c r="G18" s="22">
        <f>SUM(D18:F18)</f>
        <v>8084</v>
      </c>
    </row>
    <row r="19" spans="2:7">
      <c r="B19" s="19" t="s">
        <v>33</v>
      </c>
      <c r="C19" s="20" t="s">
        <v>34</v>
      </c>
      <c r="D19" s="21">
        <v>6694</v>
      </c>
      <c r="E19" s="21">
        <v>2270</v>
      </c>
      <c r="F19" s="21">
        <v>67</v>
      </c>
      <c r="G19" s="22">
        <f>SUM(D19:F19)</f>
        <v>9031</v>
      </c>
    </row>
    <row r="20" spans="2:7">
      <c r="B20" s="19" t="s">
        <v>35</v>
      </c>
      <c r="C20" s="20" t="s">
        <v>36</v>
      </c>
      <c r="D20" s="21">
        <v>3905</v>
      </c>
      <c r="E20" s="21">
        <v>1389</v>
      </c>
      <c r="F20" s="21">
        <v>40</v>
      </c>
      <c r="G20" s="22">
        <f>SUM(D20:F20)</f>
        <v>5334</v>
      </c>
    </row>
    <row r="21" spans="2:7">
      <c r="B21" s="19" t="s">
        <v>37</v>
      </c>
      <c r="C21" s="20" t="s">
        <v>38</v>
      </c>
      <c r="D21" s="21"/>
      <c r="E21" s="21"/>
      <c r="F21" s="21"/>
      <c r="G21" s="9"/>
    </row>
    <row r="22" spans="2:7">
      <c r="B22" s="23" t="s">
        <v>39</v>
      </c>
      <c r="C22" s="24" t="s">
        <v>40</v>
      </c>
      <c r="D22" s="25"/>
      <c r="E22" s="25"/>
      <c r="F22" s="25"/>
      <c r="G22" s="9"/>
    </row>
    <row r="23" spans="2:7">
      <c r="B23" s="23" t="s">
        <v>41</v>
      </c>
      <c r="C23" s="24" t="s">
        <v>42</v>
      </c>
      <c r="D23" s="25">
        <f>D24+D25+D26+D27+D28+D29+D30+D31+D32+D33+D34+D35+D36</f>
        <v>25398</v>
      </c>
      <c r="E23" s="25">
        <f>E24+E25+E26+E27+E28+E29+E30+E31+E32+E33+E34+E35+E36</f>
        <v>25566</v>
      </c>
      <c r="F23" s="25"/>
      <c r="G23" s="18">
        <f>SUM(D23:F23)</f>
        <v>50964</v>
      </c>
    </row>
    <row r="24" spans="2:7">
      <c r="B24" s="19" t="s">
        <v>43</v>
      </c>
      <c r="C24" s="20" t="s">
        <v>44</v>
      </c>
      <c r="D24" s="21">
        <v>12796</v>
      </c>
      <c r="E24" s="21"/>
      <c r="F24" s="21"/>
      <c r="G24" s="22">
        <f>SUM(D24:F24)</f>
        <v>12796</v>
      </c>
    </row>
    <row r="25" spans="2:7">
      <c r="B25" s="19" t="s">
        <v>45</v>
      </c>
      <c r="C25" s="20" t="s">
        <v>46</v>
      </c>
      <c r="D25" s="21"/>
      <c r="E25" s="21"/>
      <c r="F25" s="21"/>
      <c r="G25" s="9"/>
    </row>
    <row r="26" spans="2:7">
      <c r="B26" s="19" t="s">
        <v>47</v>
      </c>
      <c r="C26" s="20" t="s">
        <v>48</v>
      </c>
      <c r="D26" s="21"/>
      <c r="E26" s="21"/>
      <c r="F26" s="21"/>
      <c r="G26" s="9"/>
    </row>
    <row r="27" spans="2:7">
      <c r="B27" s="19" t="s">
        <v>49</v>
      </c>
      <c r="C27" s="20" t="s">
        <v>50</v>
      </c>
      <c r="D27" s="21"/>
      <c r="E27" s="21"/>
      <c r="F27" s="21"/>
      <c r="G27" s="9"/>
    </row>
    <row r="28" spans="2:7">
      <c r="B28" s="19" t="s">
        <v>51</v>
      </c>
      <c r="C28" s="20" t="s">
        <v>52</v>
      </c>
      <c r="D28" s="21">
        <v>4082</v>
      </c>
      <c r="E28" s="21">
        <v>66</v>
      </c>
      <c r="F28" s="21"/>
      <c r="G28" s="22">
        <f t="shared" ref="G28:G48" si="0">SUM(D28:F28)</f>
        <v>4148</v>
      </c>
    </row>
    <row r="29" spans="2:7">
      <c r="B29" s="19" t="s">
        <v>53</v>
      </c>
      <c r="C29" s="20" t="s">
        <v>54</v>
      </c>
      <c r="D29" s="21">
        <v>5210</v>
      </c>
      <c r="E29" s="21"/>
      <c r="F29" s="21"/>
      <c r="G29" s="22">
        <f t="shared" si="0"/>
        <v>5210</v>
      </c>
    </row>
    <row r="30" spans="2:7">
      <c r="B30" s="19" t="s">
        <v>55</v>
      </c>
      <c r="C30" s="20" t="s">
        <v>56</v>
      </c>
      <c r="D30" s="21">
        <v>2600</v>
      </c>
      <c r="E30" s="21"/>
      <c r="F30" s="21"/>
      <c r="G30" s="22">
        <f t="shared" si="0"/>
        <v>2600</v>
      </c>
    </row>
    <row r="31" spans="2:7">
      <c r="B31" s="19" t="s">
        <v>57</v>
      </c>
      <c r="C31" s="20" t="s">
        <v>58</v>
      </c>
      <c r="D31" s="21"/>
      <c r="E31" s="21">
        <v>25500</v>
      </c>
      <c r="F31" s="21"/>
      <c r="G31" s="22">
        <f t="shared" si="0"/>
        <v>25500</v>
      </c>
    </row>
    <row r="32" spans="2:7">
      <c r="B32" s="19" t="s">
        <v>59</v>
      </c>
      <c r="C32" s="20" t="s">
        <v>60</v>
      </c>
      <c r="D32" s="21">
        <v>150</v>
      </c>
      <c r="E32" s="21"/>
      <c r="F32" s="21"/>
      <c r="G32" s="22">
        <f t="shared" si="0"/>
        <v>150</v>
      </c>
    </row>
    <row r="33" spans="2:7">
      <c r="B33" s="19" t="s">
        <v>61</v>
      </c>
      <c r="C33" s="20" t="s">
        <v>62</v>
      </c>
      <c r="D33" s="21"/>
      <c r="E33" s="21"/>
      <c r="F33" s="21"/>
      <c r="G33" s="22">
        <f t="shared" si="0"/>
        <v>0</v>
      </c>
    </row>
    <row r="34" spans="2:7">
      <c r="B34" s="19" t="s">
        <v>63</v>
      </c>
      <c r="C34" s="20" t="s">
        <v>64</v>
      </c>
      <c r="D34" s="21">
        <v>560</v>
      </c>
      <c r="E34" s="21"/>
      <c r="F34" s="21"/>
      <c r="G34" s="22">
        <f t="shared" si="0"/>
        <v>560</v>
      </c>
    </row>
    <row r="35" spans="2:7">
      <c r="B35" s="19" t="s">
        <v>65</v>
      </c>
      <c r="C35" s="20" t="s">
        <v>66</v>
      </c>
      <c r="D35" s="21"/>
      <c r="E35" s="21"/>
      <c r="F35" s="21"/>
      <c r="G35" s="22">
        <f t="shared" si="0"/>
        <v>0</v>
      </c>
    </row>
    <row r="36" spans="2:7">
      <c r="B36" s="19" t="s">
        <v>67</v>
      </c>
      <c r="C36" s="20" t="s">
        <v>68</v>
      </c>
      <c r="D36" s="21">
        <v>0</v>
      </c>
      <c r="E36" s="21"/>
      <c r="F36" s="21"/>
      <c r="G36" s="22">
        <f t="shared" si="0"/>
        <v>0</v>
      </c>
    </row>
    <row r="37" spans="2:7">
      <c r="B37" s="19" t="s">
        <v>69</v>
      </c>
      <c r="C37" s="20" t="s">
        <v>70</v>
      </c>
      <c r="D37" s="21">
        <v>0</v>
      </c>
      <c r="E37" s="21"/>
      <c r="F37" s="21"/>
      <c r="G37" s="22">
        <f t="shared" si="0"/>
        <v>0</v>
      </c>
    </row>
    <row r="38" spans="2:7" ht="24">
      <c r="B38" s="19" t="s">
        <v>71</v>
      </c>
      <c r="C38" s="20" t="s">
        <v>72</v>
      </c>
      <c r="D38" s="21">
        <v>0</v>
      </c>
      <c r="E38" s="21"/>
      <c r="F38" s="21"/>
      <c r="G38" s="22">
        <f t="shared" si="0"/>
        <v>0</v>
      </c>
    </row>
    <row r="39" spans="2:7">
      <c r="B39" s="19" t="s">
        <v>73</v>
      </c>
      <c r="C39" s="20" t="s">
        <v>74</v>
      </c>
      <c r="D39" s="21">
        <v>0</v>
      </c>
      <c r="E39" s="21"/>
      <c r="F39" s="21"/>
      <c r="G39" s="22">
        <f t="shared" si="0"/>
        <v>0</v>
      </c>
    </row>
    <row r="40" spans="2:7">
      <c r="B40" s="23" t="s">
        <v>75</v>
      </c>
      <c r="C40" s="24" t="s">
        <v>76</v>
      </c>
      <c r="D40" s="25">
        <f>D42</f>
        <v>0</v>
      </c>
      <c r="E40" s="25"/>
      <c r="F40" s="21"/>
      <c r="G40" s="22">
        <f t="shared" si="0"/>
        <v>0</v>
      </c>
    </row>
    <row r="41" spans="2:7" ht="15.75" customHeight="1">
      <c r="B41" s="19" t="s">
        <v>77</v>
      </c>
      <c r="C41" s="20" t="s">
        <v>78</v>
      </c>
      <c r="D41" s="21"/>
      <c r="E41" s="21"/>
      <c r="F41" s="21"/>
      <c r="G41" s="22">
        <f t="shared" si="0"/>
        <v>0</v>
      </c>
    </row>
    <row r="42" spans="2:7" ht="15.75" customHeight="1">
      <c r="B42" s="19" t="s">
        <v>79</v>
      </c>
      <c r="C42" s="20" t="s">
        <v>80</v>
      </c>
      <c r="D42" s="21"/>
      <c r="E42" s="21"/>
      <c r="F42" s="21"/>
      <c r="G42" s="22">
        <f t="shared" si="0"/>
        <v>0</v>
      </c>
    </row>
    <row r="43" spans="2:7">
      <c r="B43" s="23" t="s">
        <v>81</v>
      </c>
      <c r="C43" s="24" t="s">
        <v>82</v>
      </c>
      <c r="D43" s="25"/>
      <c r="E43" s="25"/>
      <c r="F43" s="25"/>
      <c r="G43" s="22">
        <f t="shared" si="0"/>
        <v>0</v>
      </c>
    </row>
    <row r="44" spans="2:7">
      <c r="B44" s="19" t="s">
        <v>83</v>
      </c>
      <c r="C44" s="20" t="s">
        <v>84</v>
      </c>
      <c r="D44" s="25"/>
      <c r="E44" s="25"/>
      <c r="F44" s="25"/>
      <c r="G44" s="22">
        <f t="shared" si="0"/>
        <v>0</v>
      </c>
    </row>
    <row r="45" spans="2:7">
      <c r="B45" s="19" t="s">
        <v>85</v>
      </c>
      <c r="C45" s="20" t="s">
        <v>86</v>
      </c>
      <c r="D45" s="25"/>
      <c r="E45" s="25"/>
      <c r="F45" s="25"/>
      <c r="G45" s="22">
        <f t="shared" si="0"/>
        <v>0</v>
      </c>
    </row>
    <row r="46" spans="2:7">
      <c r="B46" s="19" t="s">
        <v>87</v>
      </c>
      <c r="C46" s="20" t="s">
        <v>88</v>
      </c>
      <c r="D46" s="25"/>
      <c r="E46" s="25"/>
      <c r="F46" s="25"/>
      <c r="G46" s="22">
        <f t="shared" si="0"/>
        <v>0</v>
      </c>
    </row>
    <row r="47" spans="2:7">
      <c r="B47" s="27" t="s">
        <v>89</v>
      </c>
      <c r="C47" s="20"/>
      <c r="D47" s="25"/>
      <c r="E47" s="25"/>
      <c r="F47" s="25"/>
      <c r="G47" s="22">
        <f t="shared" si="0"/>
        <v>0</v>
      </c>
    </row>
    <row r="48" spans="2:7">
      <c r="B48" s="27" t="s">
        <v>90</v>
      </c>
      <c r="C48" s="24"/>
      <c r="D48" s="25">
        <f>D7+D10+D16+D23+D40</f>
        <v>207928</v>
      </c>
      <c r="E48" s="25">
        <f>E7+E10+E16+E23+E40</f>
        <v>83912</v>
      </c>
      <c r="F48" s="25">
        <f>F7+F10+F16+F23+F40</f>
        <v>1732</v>
      </c>
      <c r="G48" s="18">
        <f t="shared" si="0"/>
        <v>293572</v>
      </c>
    </row>
    <row r="49" spans="2:5">
      <c r="B49" s="28"/>
      <c r="C49" s="29"/>
      <c r="D49" s="30"/>
      <c r="E49" s="30"/>
    </row>
    <row r="50" spans="2:5">
      <c r="B50" s="28"/>
      <c r="C50" s="29"/>
      <c r="D50" s="30"/>
      <c r="E50" s="30"/>
    </row>
    <row r="52" spans="2:5">
      <c r="B52" t="s">
        <v>91</v>
      </c>
      <c r="C52" t="s">
        <v>92</v>
      </c>
    </row>
  </sheetData>
  <pageMargins left="0.70866141732283472" right="0.31496062992125984" top="0.55118110236220474" bottom="0.55118110236220474" header="0.31496062992125984" footer="0.31496062992125984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2024-03-25T13:10:28Z</dcterms:created>
  <dcterms:modified xsi:type="dcterms:W3CDTF">2024-03-25T13:12:39Z</dcterms:modified>
</cp:coreProperties>
</file>